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6435" activeTab="0"/>
  </bookViews>
  <sheets>
    <sheet name="income" sheetId="1" r:id="rId1"/>
  </sheets>
  <definedNames>
    <definedName name="_xlnm.Print_Area" localSheetId="0">'income'!$A$1:$F$51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<sst xmlns="http://schemas.openxmlformats.org/spreadsheetml/2006/main" count="53" uniqueCount="50">
  <si>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                                                               </t>
  </si>
  <si>
    <t>(Ñ³½. ¹ñ³Ù)</t>
  </si>
  <si>
    <t>²Üì²ÜàôØÀ</t>
  </si>
  <si>
    <t>Ð³ßí»ïáõ Å³Ù³Ý³Ï³ßñç³Ý</t>
  </si>
  <si>
    <t>îáÏáë³ÛÇÝ ¨ ÝÙ³Ý³ïÇå »Ï³ÙáõïÝ»ñ</t>
  </si>
  <si>
    <t>Þ³Ñ³µ³ÅÝÇ ï»ëùáí »Ï³ÙáõïÝ»ñ</t>
  </si>
  <si>
    <t>ÎáÙÇëÇáÝ ¨ ³ÛÉ í×³ñÝ»ñÇ ï»ëùáí »Ï³ÙáõïÝ»ñ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</si>
  <si>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</si>
  <si>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</si>
  <si>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²ÛÉ ·áñÍ³éÝ³Ï³Ý »Ï³ÙáõïÝ»ñ</t>
  </si>
  <si>
    <t>ÎáÙÇëÇáÝ ¨ ³ÛÉ í×³ñÝ»ñÇ ï»ëùáí Í³Ëë»ñ</t>
  </si>
  <si>
    <t xml:space="preserve"> ÀÝ¹Ñ³Ýáõñ í³ñã³Ï³Ý Í³Ëë»ñ</t>
  </si>
  <si>
    <t>²ÛÉ ·áñÍ³éÝ³Ï³Ý Í³Ëë»ñ</t>
  </si>
  <si>
    <t>Þ³ÑáõÛÃ ÙÇÝã¨ Ñ³ñÏí»ÉÁ</t>
  </si>
  <si>
    <t>Þ³ÑáõÃ³Ñ³ñÏÇ ·Íáí Í³Ëë /÷áËÑ³ïáõóáõÙ/</t>
  </si>
  <si>
    <t>îáÏáë³ÛÇÝ ¨ ÝÙ³Ý³ïÇå Í³Ëë»ñ</t>
  </si>
  <si>
    <t>¼áõï ïáÏáë³ÛÇÝ »Ï³Ùáõï</t>
  </si>
  <si>
    <t>¶áñÍ³éÝ³Ï³Ý »Ï³Ùáõï</t>
  </si>
  <si>
    <t>ì³ñÏ»ñÇó ¨ ³ÛÉ ÷áË³éáõÃÛáõÝÝ»ñÇó ³é³ç³ó³Í ÏáñáõëïÝ»ñ</t>
  </si>
  <si>
    <t xml:space="preserve"> Þ³ÑáõÛÃ Ñ³ñÏáõÙÇó Ñ»ïá</t>
  </si>
  <si>
    <t>²ñï³ñÅáõÃ³ÛÇÝ ·áñÍ³ñùÝ»ñÇó ëï³óí³Í ½áõï ß³ÑáõÛÃ/( íÝ³ë)</t>
  </si>
  <si>
    <t>ØÆæ²ÜÎÚ²È Ð²ÞìºîìàôÂÚàôÜ (Ò¨ 6)</t>
  </si>
  <si>
    <t>(í³ñÏ³ÛÇÝ Ï³½Ù³Ï»ñåáõÃÛ³Ý ³Ýí³ÝáõÙÁ ¨ ·ïÝí»Éáõ í³ÛñÁ)</t>
  </si>
  <si>
    <t xml:space="preserve">§²ñýÇÝ¦ í³ñÏ³ÛÇÝ ÙÇáõÃÛáõÝ êäÀ ,     ù. ºñ¨³Ý, Ð³Ýñ³å»ïáõÃÛ³Ý 62 </t>
  </si>
  <si>
    <t xml:space="preserve">                                                                                      ì³ñÏ³ÛÇÝ Ï³½Ù³Ï»ñåáõÃÛ³Ý í³ñãáõÃÛ³Ý Ý³Ë³·³Ñ                           </t>
  </si>
  <si>
    <t>Ð³Ù³å³ñ÷³Ï ýÇÝ³ë³Ï³Ý ³ñ¹ÛáõÝùÝ»ñÇ Ù³ëÇÝ</t>
  </si>
  <si>
    <t>Þ³ÑáõÛÃ/íÝ³ëáí í»ñ³ã³÷íáÕ Çñ³Ï³Ý ³ñÅ»ùáí Ñ³ßí³éíáÕ ýÇÝ³Ýë³Ï³Ý ³ÏïÇíÝ»ñÇó ½áõï ß³ÑáõÛÃ/íÝ³ë</t>
  </si>
  <si>
    <t>²Û¹ ÃíáõÙ`</t>
  </si>
  <si>
    <t>Ø³Ûñ Ï³½Ù³Ï»ñåáõÃÛ³Ý µ³ÅÝ»Ù³ë</t>
  </si>
  <si>
    <t>âí»ñ³ÑëÏíáÕ µ³ÅÝ»Ù³ë</t>
  </si>
  <si>
    <t>²ÛÉ Ñ³Ù³å³ñ÷³Ï ýÇÝ³Ýë³Ï³Ý ³ñ¹ÛáõÝù</t>
  </si>
  <si>
    <t>öáË³ñÅ»ùÇ ï³ñµ»ñáõÃÛáõÝÝ»ñ ³ñï»ñÏñÛ³ ·áñÍ³éÝáõÃÛáõÝÝ»ñÇ í»ñ³ã³÷áõÙÇó</t>
  </si>
  <si>
    <t>¸ñ³Ù³Ï³Ý Ñáëù»ñÇ Ñ»ç³íáñáõÙ</t>
  </si>
  <si>
    <t>àã ÁÝÃ³óÇÏ ³ÏïÇíÝ»ñÇ í»ñ³·Ý³Ñ³ïáõÙÝ»ñÇó û·áõïÝ»ñ</t>
  </si>
  <si>
    <t>²ÛÉ Ñ³Ù³å³ñ÷³Ï »Ï³ÙáõïÇ ·Íáí ß³ÑáõÃ³Ñ³ñÏ</t>
  </si>
  <si>
    <t>²ÛÉ Ñ³Ù³å³ñ÷³Ï ýÇÝ³Ýë³Ï³Ý ³ñ¹ÛáõÝù Ñ³ñÏáõÙÇó Ñ»ïá</t>
  </si>
  <si>
    <t>Ð³Ù³å³ñ÷³Ï ýÇÝ³Ýë³Ï³Ý ³ñ¹ÛáõÝù</t>
  </si>
  <si>
    <t>ì³×³éùÇ Ñ³Ù³ñ Ù³ïã»ÉÇ ýÇÝ³Ýë³Ï³Ý  ³ÏïÇíÝ»ñÇ í»ñ³·Ý³Ñ³ïáõÙÝ»ñ</t>
  </si>
  <si>
    <t>Ø»Ï µ³ÅÝïáÙëÇÝ ÁÝÏÝáÕ µ³½³ÛÇÝ ß³ÑáõÛÃ</t>
  </si>
  <si>
    <t>Ø»Ï µ³ÅÝïáÙëÇÝ ÁÝÏÝáÕ Ýáëñ³óí³Í ß³ÑáõÛÃ</t>
  </si>
  <si>
    <t>Ð³ßí»ïáõ ï³ñí³ ëÏ½µÇó ÙÇÝã¨ Ñ³ßí»ïáõ ³Ùë³ÃÇíÁ</t>
  </si>
  <si>
    <t>Ü³Ëáñ¹ ï³ñí³ ëÏ½µÇó ÙÇÝã¨ Ý³Ëáñ¹ ï³ñí³ ÝáõÛÝ Å³Ù³Ý³Ï³ßñç³ÝÁ</t>
  </si>
  <si>
    <t>ºÝÃ³Ñ³í»Éí³Í 6</t>
  </si>
  <si>
    <t>Ü³Ëáñ¹ ï³ñí³ ÝáõÛÝ Å³Ù³Ý³Ï³ßñç³Ý</t>
  </si>
  <si>
    <t>¾. Ü³½³ñÛ³Ý</t>
  </si>
  <si>
    <t xml:space="preserve">                                                                                                                          (·áñÍ³¹Çñ ïÝûñ»Ý)                                          ¾. Ü³½³ñÛ³Ý </t>
  </si>
  <si>
    <t>².²µñ³Ñ³ÙÛ³Ý</t>
  </si>
  <si>
    <t xml:space="preserve">                                                                                                                  ¶ÉË³íáñ Ñ³ßí³å³Ñ                                  ².²µñ³Ñ³ÙÛ³Ý</t>
  </si>
  <si>
    <t>§31¦  դեկտեմբերի  2013Ã.</t>
  </si>
  <si>
    <t>Ð³ßí»ïíáõÃÛ³Ý í³í»ñ³óÙ³Ý ³Ùë³ÃÇíÁ   14/01/2014Ã.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</si>
</sst>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[$-409]dddd\,\ mmmm\ dd\,\ yyyy"/>
    <numFmt numFmtId="189" formatCode="[$-409]h:mm:ss\ AM/PM"/>
    <numFmt numFmtId="190" formatCode="&quot;$&quot;#,##0.00"/>
    <numFmt numFmtId="191" formatCode="0.00_);\(0.00\)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53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b/>
      <i/>
      <u val="single"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u val="single"/>
      <sz val="10"/>
      <name val="Arial Armenian"/>
      <family val="2"/>
    </font>
    <font>
      <u val="single"/>
      <sz val="10"/>
      <name val="Arial"/>
      <family val="2"/>
    </font>
    <font>
      <i/>
      <sz val="8"/>
      <name val="Arial Armenian"/>
      <family val="2"/>
    </font>
    <font>
      <sz val="10"/>
      <color indexed="8"/>
      <name val="Times Armenian"/>
      <family val="1"/>
    </font>
    <font>
      <b/>
      <sz val="10"/>
      <color indexed="8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0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192" fontId="11" fillId="0" borderId="10" xfId="58" applyNumberFormat="1" applyFont="1" applyFill="1" applyBorder="1">
      <alignment/>
      <protection/>
    </xf>
    <xf numFmtId="192" fontId="12" fillId="0" borderId="10" xfId="58" applyNumberFormat="1" applyFont="1" applyFill="1" applyBorder="1">
      <alignment/>
      <protection/>
    </xf>
    <xf numFmtId="192" fontId="11" fillId="0" borderId="10" xfId="0" applyNumberFormat="1" applyFont="1" applyBorder="1" applyAlignment="1">
      <alignment/>
    </xf>
    <xf numFmtId="0" fontId="8" fillId="0" borderId="11" xfId="58" applyFont="1" applyBorder="1" applyAlignment="1">
      <alignment horizontal="center" vertical="justify"/>
      <protection/>
    </xf>
    <xf numFmtId="0" fontId="10" fillId="0" borderId="10" xfId="58" applyFont="1" applyBorder="1" applyAlignment="1">
      <alignment horizontal="center" vertical="justify" wrapText="1"/>
      <protection/>
    </xf>
    <xf numFmtId="0" fontId="8" fillId="0" borderId="12" xfId="58" applyFont="1" applyBorder="1" applyAlignment="1">
      <alignment horizontal="center" vertical="justify"/>
      <protection/>
    </xf>
    <xf numFmtId="0" fontId="12" fillId="0" borderId="11" xfId="58" applyFont="1" applyBorder="1" applyAlignment="1">
      <alignment horizontal="center" vertical="justify"/>
      <protection/>
    </xf>
    <xf numFmtId="0" fontId="8" fillId="0" borderId="13" xfId="58" applyFont="1" applyBorder="1" applyAlignment="1">
      <alignment horizontal="center" vertical="justify"/>
      <protection/>
    </xf>
    <xf numFmtId="0" fontId="0" fillId="0" borderId="0" xfId="0" applyAlignment="1">
      <alignment vertical="justify"/>
    </xf>
    <xf numFmtId="0" fontId="11" fillId="0" borderId="0" xfId="57" applyFont="1" applyFill="1" applyBorder="1">
      <alignment/>
      <protection/>
    </xf>
    <xf numFmtId="192" fontId="11" fillId="0" borderId="10" xfId="58" applyNumberFormat="1" applyFont="1" applyBorder="1" applyAlignment="1">
      <alignment horizontal="right"/>
      <protection/>
    </xf>
    <xf numFmtId="0" fontId="8" fillId="0" borderId="14" xfId="58" applyFont="1" applyBorder="1" applyAlignment="1">
      <alignment horizontal="center" vertical="justify"/>
      <protection/>
    </xf>
    <xf numFmtId="192" fontId="12" fillId="0" borderId="10" xfId="0" applyNumberFormat="1" applyFont="1" applyBorder="1" applyAlignment="1">
      <alignment/>
    </xf>
    <xf numFmtId="0" fontId="3" fillId="0" borderId="0" xfId="58" applyFont="1" applyAlignment="1">
      <alignment vertical="justify"/>
      <protection/>
    </xf>
    <xf numFmtId="0" fontId="11" fillId="0" borderId="0" xfId="0" applyFont="1" applyAlignment="1">
      <alignment/>
    </xf>
    <xf numFmtId="0" fontId="0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0" fillId="0" borderId="0" xfId="58" applyFont="1" applyAlignment="1">
      <alignment vertical="justify"/>
      <protection/>
    </xf>
    <xf numFmtId="0" fontId="16" fillId="0" borderId="0" xfId="58" applyFont="1" applyAlignment="1">
      <alignment horizontal="right"/>
      <protection/>
    </xf>
    <xf numFmtId="0" fontId="3" fillId="0" borderId="0" xfId="0" applyFont="1" applyAlignment="1">
      <alignment/>
    </xf>
    <xf numFmtId="192" fontId="17" fillId="0" borderId="10" xfId="58" applyNumberFormat="1" applyFont="1" applyFill="1" applyBorder="1">
      <alignment/>
      <protection/>
    </xf>
    <xf numFmtId="192" fontId="18" fillId="0" borderId="10" xfId="0" applyNumberFormat="1" applyFont="1" applyBorder="1" applyAlignment="1">
      <alignment/>
    </xf>
    <xf numFmtId="192" fontId="17" fillId="0" borderId="10" xfId="0" applyNumberFormat="1" applyFont="1" applyBorder="1" applyAlignment="1">
      <alignment/>
    </xf>
    <xf numFmtId="192" fontId="18" fillId="0" borderId="10" xfId="58" applyNumberFormat="1" applyFont="1" applyFill="1" applyBorder="1">
      <alignment/>
      <protection/>
    </xf>
    <xf numFmtId="192" fontId="17" fillId="0" borderId="10" xfId="58" applyNumberFormat="1" applyFont="1" applyFill="1" applyBorder="1">
      <alignment/>
      <protection/>
    </xf>
    <xf numFmtId="192" fontId="11" fillId="0" borderId="0" xfId="58" applyNumberFormat="1" applyFont="1" applyFill="1" applyBorder="1">
      <alignment/>
      <protection/>
    </xf>
    <xf numFmtId="192" fontId="18" fillId="0" borderId="0" xfId="0" applyNumberFormat="1" applyFont="1" applyBorder="1" applyAlignment="1">
      <alignment/>
    </xf>
    <xf numFmtId="192" fontId="17" fillId="0" borderId="0" xfId="0" applyNumberFormat="1" applyFont="1" applyBorder="1" applyAlignment="1">
      <alignment/>
    </xf>
    <xf numFmtId="192" fontId="11" fillId="0" borderId="0" xfId="0" applyNumberFormat="1" applyFont="1" applyBorder="1" applyAlignment="1">
      <alignment/>
    </xf>
    <xf numFmtId="192" fontId="18" fillId="0" borderId="0" xfId="58" applyNumberFormat="1" applyFont="1" applyFill="1" applyBorder="1">
      <alignment/>
      <protection/>
    </xf>
    <xf numFmtId="192" fontId="17" fillId="0" borderId="0" xfId="58" applyNumberFormat="1" applyFont="1" applyFill="1" applyBorder="1">
      <alignment/>
      <protection/>
    </xf>
    <xf numFmtId="0" fontId="13" fillId="0" borderId="0" xfId="0" applyFont="1" applyAlignment="1">
      <alignment horizontal="left"/>
    </xf>
    <xf numFmtId="0" fontId="6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9" fillId="0" borderId="0" xfId="58" applyFont="1" applyBorder="1" applyAlignment="1">
      <alignment horizontal="center"/>
      <protection/>
    </xf>
    <xf numFmtId="0" fontId="13" fillId="0" borderId="0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wxarkum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20">
      <selection activeCell="J4" sqref="J4"/>
    </sheetView>
  </sheetViews>
  <sheetFormatPr defaultColWidth="9.00390625" defaultRowHeight="12.75"/>
  <cols>
    <col min="1" max="1" width="54.421875" style="11" customWidth="1"/>
    <col min="2" max="2" width="11.00390625" style="0" customWidth="1"/>
    <col min="3" max="3" width="11.57421875" style="0" customWidth="1"/>
    <col min="4" max="4" width="10.00390625" style="0" customWidth="1"/>
    <col min="5" max="5" width="9.7109375" style="0" customWidth="1"/>
  </cols>
  <sheetData>
    <row r="1" spans="1:4" ht="12.75">
      <c r="A1" s="16"/>
      <c r="B1" s="18"/>
      <c r="C1" s="18"/>
      <c r="D1" s="19" t="s">
        <v>42</v>
      </c>
    </row>
    <row r="2" spans="1:4" ht="16.5">
      <c r="A2" s="35" t="s">
        <v>21</v>
      </c>
      <c r="B2" s="35"/>
      <c r="C2" s="35"/>
      <c r="D2" s="35"/>
    </row>
    <row r="3" spans="1:4" ht="14.25">
      <c r="A3" s="36" t="s">
        <v>25</v>
      </c>
      <c r="B3" s="36"/>
      <c r="C3" s="36"/>
      <c r="D3" s="36"/>
    </row>
    <row r="4" spans="1:3" ht="12.75">
      <c r="A4" s="20"/>
      <c r="B4" s="18"/>
      <c r="C4" s="18"/>
    </row>
    <row r="5" spans="1:4" ht="12.75">
      <c r="A5" s="37" t="s">
        <v>48</v>
      </c>
      <c r="B5" s="37"/>
      <c r="C5" s="37"/>
      <c r="D5" s="37"/>
    </row>
    <row r="6" spans="1:4" ht="12.75">
      <c r="A6" s="20" t="s">
        <v>0</v>
      </c>
      <c r="B6" s="18"/>
      <c r="C6" s="18"/>
      <c r="D6" s="18"/>
    </row>
    <row r="7" spans="1:4" ht="12.75">
      <c r="A7" s="38" t="s">
        <v>23</v>
      </c>
      <c r="B7" s="39"/>
      <c r="C7" s="39"/>
      <c r="D7" s="39"/>
    </row>
    <row r="8" spans="1:4" ht="12.75">
      <c r="A8" s="40" t="s">
        <v>22</v>
      </c>
      <c r="B8" s="40"/>
      <c r="C8" s="40"/>
      <c r="D8" s="40"/>
    </row>
    <row r="9" spans="1:4" ht="12.75">
      <c r="A9" s="20"/>
      <c r="B9" s="18"/>
      <c r="C9" s="18"/>
      <c r="D9" s="21" t="s">
        <v>1</v>
      </c>
    </row>
    <row r="10" spans="1:4" ht="12.75">
      <c r="A10" s="20"/>
      <c r="B10" s="18"/>
      <c r="C10" s="18"/>
      <c r="D10" s="18"/>
    </row>
    <row r="11" spans="1:5" ht="120">
      <c r="A11" s="7" t="s">
        <v>2</v>
      </c>
      <c r="B11" s="1" t="s">
        <v>3</v>
      </c>
      <c r="C11" s="1" t="s">
        <v>43</v>
      </c>
      <c r="D11" s="1" t="s">
        <v>40</v>
      </c>
      <c r="E11" s="1" t="s">
        <v>41</v>
      </c>
    </row>
    <row r="12" spans="1:6" ht="12.75">
      <c r="A12" s="8" t="s">
        <v>4</v>
      </c>
      <c r="B12" s="3">
        <v>44207</v>
      </c>
      <c r="C12" s="3">
        <f>187216-141042</f>
        <v>46174</v>
      </c>
      <c r="D12" s="3">
        <v>178125</v>
      </c>
      <c r="E12" s="3">
        <v>187216</v>
      </c>
      <c r="F12" s="28"/>
    </row>
    <row r="13" spans="1:6" ht="12.75">
      <c r="A13" s="6" t="s">
        <v>15</v>
      </c>
      <c r="B13" s="3">
        <v>-21790</v>
      </c>
      <c r="C13" s="3">
        <v>-24791</v>
      </c>
      <c r="D13" s="3">
        <v>-88145</v>
      </c>
      <c r="E13" s="3">
        <v>-95801</v>
      </c>
      <c r="F13" s="28"/>
    </row>
    <row r="14" spans="1:6" ht="12.75">
      <c r="A14" s="9" t="s">
        <v>16</v>
      </c>
      <c r="B14" s="24">
        <f>B12+B13</f>
        <v>22417</v>
      </c>
      <c r="C14" s="15">
        <f>C12+C13</f>
        <v>21383</v>
      </c>
      <c r="D14" s="24">
        <f>D12+D13</f>
        <v>89980</v>
      </c>
      <c r="E14" s="15">
        <f>E12+E13</f>
        <v>91415</v>
      </c>
      <c r="F14" s="29"/>
    </row>
    <row r="15" spans="1:6" ht="12.75">
      <c r="A15" s="6" t="s">
        <v>5</v>
      </c>
      <c r="B15" s="5"/>
      <c r="C15" s="5"/>
      <c r="D15" s="25"/>
      <c r="E15" s="5"/>
      <c r="F15" s="30"/>
    </row>
    <row r="16" spans="1:6" ht="12.75">
      <c r="A16" s="6" t="s">
        <v>6</v>
      </c>
      <c r="B16" s="3">
        <v>6489</v>
      </c>
      <c r="C16" s="5">
        <f>22848-16709</f>
        <v>6139</v>
      </c>
      <c r="D16" s="5">
        <v>23321</v>
      </c>
      <c r="E16" s="5">
        <v>22848</v>
      </c>
      <c r="F16" s="31"/>
    </row>
    <row r="17" spans="1:8" ht="12.75">
      <c r="A17" s="6" t="s">
        <v>10</v>
      </c>
      <c r="B17" s="5">
        <v>-69</v>
      </c>
      <c r="C17" s="3">
        <v>-66</v>
      </c>
      <c r="D17" s="3">
        <v>-266</v>
      </c>
      <c r="E17" s="3">
        <v>-408</v>
      </c>
      <c r="F17" s="28"/>
      <c r="H17" s="28"/>
    </row>
    <row r="18" spans="1:8" ht="24">
      <c r="A18" s="6" t="s">
        <v>26</v>
      </c>
      <c r="B18" s="5"/>
      <c r="C18" s="5"/>
      <c r="D18" s="25"/>
      <c r="E18" s="5"/>
      <c r="F18" s="30"/>
      <c r="H18" s="28"/>
    </row>
    <row r="19" spans="1:8" ht="12.75">
      <c r="A19" s="6" t="s">
        <v>7</v>
      </c>
      <c r="B19" s="5"/>
      <c r="C19" s="5"/>
      <c r="D19" s="25"/>
      <c r="E19" s="5"/>
      <c r="F19" s="30"/>
      <c r="H19" s="29"/>
    </row>
    <row r="20" spans="1:8" ht="24">
      <c r="A20" s="6" t="s">
        <v>8</v>
      </c>
      <c r="B20" s="3"/>
      <c r="C20" s="5"/>
      <c r="D20" s="25"/>
      <c r="E20" s="5"/>
      <c r="F20" s="30"/>
      <c r="H20" s="30"/>
    </row>
    <row r="21" spans="1:8" ht="12.75">
      <c r="A21" s="6" t="s">
        <v>20</v>
      </c>
      <c r="B21" s="3">
        <v>49</v>
      </c>
      <c r="C21" s="3">
        <v>34</v>
      </c>
      <c r="D21" s="3">
        <v>222</v>
      </c>
      <c r="E21" s="3">
        <v>-2</v>
      </c>
      <c r="F21" s="28"/>
      <c r="H21" s="31"/>
    </row>
    <row r="22" spans="1:8" ht="12.75">
      <c r="A22" s="6" t="s">
        <v>9</v>
      </c>
      <c r="B22" s="3">
        <v>6213</v>
      </c>
      <c r="C22" s="3">
        <f>25082-20511</f>
        <v>4571</v>
      </c>
      <c r="D22" s="3">
        <v>24778</v>
      </c>
      <c r="E22" s="3">
        <v>25082</v>
      </c>
      <c r="F22" s="28"/>
      <c r="H22" s="28"/>
    </row>
    <row r="23" spans="1:8" ht="12.75">
      <c r="A23" s="9" t="s">
        <v>17</v>
      </c>
      <c r="B23" s="24">
        <f>B14+B15+B16+B17+B18+B19+B20+B21+B22</f>
        <v>35099</v>
      </c>
      <c r="C23" s="15">
        <f>C14+C15+C16+C17+C18+C19+C20+C21+C22</f>
        <v>32061</v>
      </c>
      <c r="D23" s="24">
        <f>D14+D15+D16+D17+D18+D19+D20+D21+D22</f>
        <v>138035</v>
      </c>
      <c r="E23" s="15">
        <f>E14+E15+E16+E17+E18+E19+E20+E21+E22</f>
        <v>138935</v>
      </c>
      <c r="F23" s="29"/>
      <c r="H23" s="30"/>
    </row>
    <row r="24" spans="1:8" ht="12.75">
      <c r="A24" s="6" t="s">
        <v>18</v>
      </c>
      <c r="B24" s="3">
        <v>-2048</v>
      </c>
      <c r="C24" s="3">
        <f>4575-4042</f>
        <v>533</v>
      </c>
      <c r="D24" s="3">
        <v>-19244</v>
      </c>
      <c r="E24" s="27">
        <v>4575</v>
      </c>
      <c r="F24" s="28"/>
      <c r="H24" s="30"/>
    </row>
    <row r="25" spans="1:8" ht="12.75">
      <c r="A25" s="6" t="s">
        <v>11</v>
      </c>
      <c r="B25" s="3">
        <v>-11232</v>
      </c>
      <c r="C25" s="3">
        <v>-10357</v>
      </c>
      <c r="D25" s="3">
        <v>-39264</v>
      </c>
      <c r="E25" s="3">
        <v>-35545</v>
      </c>
      <c r="F25" s="28"/>
      <c r="H25" s="30"/>
    </row>
    <row r="26" spans="1:8" ht="12.75">
      <c r="A26" s="6" t="s">
        <v>12</v>
      </c>
      <c r="B26" s="3">
        <v>-574</v>
      </c>
      <c r="C26" s="3">
        <v>-365</v>
      </c>
      <c r="D26" s="3">
        <v>-1717</v>
      </c>
      <c r="E26" s="3">
        <v>-1309</v>
      </c>
      <c r="F26" s="28"/>
      <c r="H26" s="28"/>
    </row>
    <row r="27" spans="1:8" ht="12.75">
      <c r="A27" s="9" t="s">
        <v>13</v>
      </c>
      <c r="B27" s="26">
        <f>B23+B24+B25+B26</f>
        <v>21245</v>
      </c>
      <c r="C27" s="4">
        <f>C23+C24+C25+C26</f>
        <v>21872</v>
      </c>
      <c r="D27" s="26">
        <f>D23+D24+D25+D26</f>
        <v>77810</v>
      </c>
      <c r="E27" s="4">
        <f>E23+E24+E25+E26</f>
        <v>106656</v>
      </c>
      <c r="F27" s="32"/>
      <c r="H27" s="28"/>
    </row>
    <row r="28" spans="1:8" ht="12.75">
      <c r="A28" s="6" t="s">
        <v>14</v>
      </c>
      <c r="B28" s="23">
        <v>-15639</v>
      </c>
      <c r="C28" s="3">
        <v>-21965</v>
      </c>
      <c r="D28" s="23">
        <v>-15639</v>
      </c>
      <c r="E28" s="3">
        <v>-21965</v>
      </c>
      <c r="F28" s="33"/>
      <c r="H28" s="29"/>
    </row>
    <row r="29" spans="1:8" ht="12.75">
      <c r="A29" s="6" t="s">
        <v>19</v>
      </c>
      <c r="B29" s="26">
        <f>B27+B28</f>
        <v>5606</v>
      </c>
      <c r="C29" s="4">
        <f>C27+C28</f>
        <v>-93</v>
      </c>
      <c r="D29" s="26">
        <f>D27+D28</f>
        <v>62171</v>
      </c>
      <c r="E29" s="4">
        <f>E27+E28</f>
        <v>84691</v>
      </c>
      <c r="F29" s="32"/>
      <c r="H29" s="28"/>
    </row>
    <row r="30" spans="1:8" ht="12.75">
      <c r="A30" s="10" t="s">
        <v>27</v>
      </c>
      <c r="B30" s="26"/>
      <c r="C30" s="4"/>
      <c r="D30" s="26"/>
      <c r="E30" s="4"/>
      <c r="F30" s="32"/>
      <c r="H30" s="28"/>
    </row>
    <row r="31" spans="1:8" ht="12.75">
      <c r="A31" s="10" t="s">
        <v>28</v>
      </c>
      <c r="B31" s="26">
        <f>B29</f>
        <v>5606</v>
      </c>
      <c r="C31" s="4">
        <f>C29</f>
        <v>-93</v>
      </c>
      <c r="D31" s="26">
        <f>D29</f>
        <v>62171</v>
      </c>
      <c r="E31" s="4">
        <f>E29</f>
        <v>84691</v>
      </c>
      <c r="F31" s="32"/>
      <c r="H31" s="28"/>
    </row>
    <row r="32" spans="1:8" ht="12.75">
      <c r="A32" s="10" t="s">
        <v>29</v>
      </c>
      <c r="B32" s="23"/>
      <c r="C32" s="3"/>
      <c r="D32" s="3"/>
      <c r="E32" s="3"/>
      <c r="H32" s="32"/>
    </row>
    <row r="33" spans="1:8" ht="12.75">
      <c r="A33" s="10" t="s">
        <v>30</v>
      </c>
      <c r="B33" s="3"/>
      <c r="C33" s="3"/>
      <c r="D33" s="3"/>
      <c r="E33" s="3"/>
      <c r="H33" s="33"/>
    </row>
    <row r="34" spans="1:8" ht="24">
      <c r="A34" s="10" t="s">
        <v>31</v>
      </c>
      <c r="B34" s="3"/>
      <c r="C34" s="3"/>
      <c r="D34" s="3"/>
      <c r="E34" s="3"/>
      <c r="H34" s="32"/>
    </row>
    <row r="35" spans="1:8" ht="24">
      <c r="A35" s="10" t="s">
        <v>37</v>
      </c>
      <c r="B35" s="3"/>
      <c r="C35" s="3"/>
      <c r="D35" s="3"/>
      <c r="E35" s="3"/>
      <c r="H35" s="32"/>
    </row>
    <row r="36" spans="1:8" ht="12.75">
      <c r="A36" s="10" t="s">
        <v>32</v>
      </c>
      <c r="B36" s="3"/>
      <c r="C36" s="3"/>
      <c r="D36" s="3"/>
      <c r="E36" s="3"/>
      <c r="H36" s="32"/>
    </row>
    <row r="37" spans="1:5" ht="12.75">
      <c r="A37" s="10" t="s">
        <v>33</v>
      </c>
      <c r="B37" s="3"/>
      <c r="C37" s="3"/>
      <c r="D37" s="3"/>
      <c r="E37" s="3"/>
    </row>
    <row r="38" spans="1:5" ht="12.75">
      <c r="A38" s="10" t="s">
        <v>34</v>
      </c>
      <c r="B38" s="3"/>
      <c r="C38" s="3"/>
      <c r="D38" s="3"/>
      <c r="E38" s="3"/>
    </row>
    <row r="39" spans="1:5" ht="12.75">
      <c r="A39" s="10" t="s">
        <v>35</v>
      </c>
      <c r="B39" s="3"/>
      <c r="C39" s="3"/>
      <c r="D39" s="3"/>
      <c r="E39" s="3"/>
    </row>
    <row r="40" spans="1:5" ht="12.75">
      <c r="A40" s="10" t="s">
        <v>36</v>
      </c>
      <c r="B40" s="4">
        <f>B29</f>
        <v>5606</v>
      </c>
      <c r="C40" s="4">
        <f>C29</f>
        <v>-93</v>
      </c>
      <c r="D40" s="4">
        <f>D29</f>
        <v>62171</v>
      </c>
      <c r="E40" s="4">
        <f>E29</f>
        <v>84691</v>
      </c>
    </row>
    <row r="41" spans="1:5" ht="12.75">
      <c r="A41" s="10" t="s">
        <v>27</v>
      </c>
      <c r="B41" s="4"/>
      <c r="C41" s="4"/>
      <c r="D41" s="4"/>
      <c r="E41" s="4"/>
    </row>
    <row r="42" spans="1:5" ht="12.75">
      <c r="A42" s="10" t="s">
        <v>28</v>
      </c>
      <c r="B42" s="4">
        <f>B40</f>
        <v>5606</v>
      </c>
      <c r="C42" s="4">
        <f>C40</f>
        <v>-93</v>
      </c>
      <c r="D42" s="4">
        <f>D40</f>
        <v>62171</v>
      </c>
      <c r="E42" s="4">
        <f>E40</f>
        <v>84691</v>
      </c>
    </row>
    <row r="43" spans="1:5" ht="12.75">
      <c r="A43" s="10" t="s">
        <v>29</v>
      </c>
      <c r="B43" s="3"/>
      <c r="C43" s="3"/>
      <c r="D43" s="3"/>
      <c r="E43" s="3"/>
    </row>
    <row r="44" spans="1:5" ht="12.75">
      <c r="A44" s="10" t="s">
        <v>38</v>
      </c>
      <c r="B44" s="13"/>
      <c r="C44" s="17"/>
      <c r="D44" s="13"/>
      <c r="E44" s="13"/>
    </row>
    <row r="45" spans="1:5" ht="12.75">
      <c r="A45" s="14" t="s">
        <v>39</v>
      </c>
      <c r="B45" s="13"/>
      <c r="C45" s="13"/>
      <c r="D45" s="13"/>
      <c r="E45" s="13"/>
    </row>
    <row r="46" ht="9.75" customHeight="1"/>
    <row r="47" ht="10.5" customHeight="1">
      <c r="A47" s="12" t="s">
        <v>49</v>
      </c>
    </row>
    <row r="48" spans="1:5" ht="11.25" customHeight="1">
      <c r="A48" s="41" t="s">
        <v>24</v>
      </c>
      <c r="B48" s="41"/>
      <c r="C48" s="41"/>
      <c r="E48" s="22" t="s">
        <v>44</v>
      </c>
    </row>
    <row r="49" spans="1:5" ht="12.75">
      <c r="A49" s="34" t="s">
        <v>45</v>
      </c>
      <c r="B49" s="34"/>
      <c r="C49" s="34"/>
      <c r="E49" s="22"/>
    </row>
    <row r="50" spans="1:5" ht="12.75">
      <c r="A50" s="2"/>
      <c r="B50" s="2"/>
      <c r="C50" s="2"/>
      <c r="E50" s="22"/>
    </row>
    <row r="51" spans="1:5" ht="12.75">
      <c r="A51" s="34" t="s">
        <v>47</v>
      </c>
      <c r="B51" s="34"/>
      <c r="C51" s="34"/>
      <c r="E51" s="22" t="s">
        <v>46</v>
      </c>
    </row>
    <row r="52" spans="1:5" ht="12.75">
      <c r="A52"/>
      <c r="E52" s="22"/>
    </row>
  </sheetData>
  <sheetProtection/>
  <mergeCells count="8">
    <mergeCell ref="A51:C51"/>
    <mergeCell ref="A49:C49"/>
    <mergeCell ref="A2:D2"/>
    <mergeCell ref="A3:D3"/>
    <mergeCell ref="A5:D5"/>
    <mergeCell ref="A7:D7"/>
    <mergeCell ref="A8:D8"/>
    <mergeCell ref="A48:C48"/>
  </mergeCells>
  <printOptions horizontalCentered="1"/>
  <pageMargins left="0.1968503937007874" right="0.1968503937007874" top="0.3937007874015748" bottom="0" header="0.3937007874015748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Anahit</cp:lastModifiedBy>
  <cp:lastPrinted>2014-01-14T09:44:44Z</cp:lastPrinted>
  <dcterms:created xsi:type="dcterms:W3CDTF">2003-02-06T13:14:09Z</dcterms:created>
  <dcterms:modified xsi:type="dcterms:W3CDTF">2016-09-23T07:43:08Z</dcterms:modified>
  <cp:category/>
  <cp:version/>
  <cp:contentType/>
  <cp:contentStatus/>
</cp:coreProperties>
</file>